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uevas\OneDrive - CENAGAS\Escritorio\MIGRACIÓN 2020\Gob.mx\FIDEICOMISO 10637\2021\CUARTO TRIMESTRE 2021\"/>
    </mc:Choice>
  </mc:AlternateContent>
  <xr:revisionPtr revIDLastSave="0" documentId="8_{8CD4E589-9B36-40B7-A2B0-0A0C29E7C458}" xr6:coauthVersionLast="47" xr6:coauthVersionMax="47" xr10:uidLastSave="{00000000-0000-0000-0000-000000000000}"/>
  <bookViews>
    <workbookView xWindow="20370" yWindow="-1545" windowWidth="29040" windowHeight="15840" xr2:uid="{00000000-000D-0000-FFFF-FFFF00000000}"/>
  </bookViews>
  <sheets>
    <sheet name="Fluj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9" i="1"/>
  <c r="E4" i="1"/>
  <c r="D9" i="1"/>
  <c r="D4" i="1"/>
  <c r="F8" i="1"/>
  <c r="F7" i="1"/>
  <c r="F6" i="1"/>
  <c r="B9" i="1"/>
  <c r="C9" i="1"/>
  <c r="F12" i="1"/>
  <c r="F13" i="1"/>
  <c r="F14" i="1"/>
  <c r="F15" i="1"/>
  <c r="F16" i="1"/>
  <c r="B17" i="1"/>
  <c r="C17" i="1"/>
  <c r="D17" i="1"/>
  <c r="F9" i="1" l="1"/>
  <c r="B18" i="1"/>
  <c r="E18" i="1"/>
  <c r="F17" i="1"/>
  <c r="D18" i="1"/>
  <c r="C18" i="1"/>
  <c r="F18" i="1" l="1"/>
</calcChain>
</file>

<file path=xl/sharedStrings.xml><?xml version="1.0" encoding="utf-8"?>
<sst xmlns="http://schemas.openxmlformats.org/spreadsheetml/2006/main" count="21" uniqueCount="21">
  <si>
    <t xml:space="preserve"> </t>
  </si>
  <si>
    <t>TOTAL</t>
  </si>
  <si>
    <t>Saldo inicial</t>
  </si>
  <si>
    <t>Ingresos</t>
  </si>
  <si>
    <t>Por derechos de cobro</t>
  </si>
  <si>
    <t>Rendimientos cobrados</t>
  </si>
  <si>
    <t>Reintegro de comisiones</t>
  </si>
  <si>
    <t xml:space="preserve">Total saldo inicial más Ingresos </t>
  </si>
  <si>
    <t>Egresos</t>
  </si>
  <si>
    <t>Devoluciones de recursos excedentes a CENAGAS</t>
  </si>
  <si>
    <t>Pago de contraprestación</t>
  </si>
  <si>
    <t>Comisiones bancarias</t>
  </si>
  <si>
    <t>Total Egresos</t>
  </si>
  <si>
    <t>Saldo Total</t>
  </si>
  <si>
    <t>PriceWaterhouseCoopers, S.C.</t>
  </si>
  <si>
    <t>Primer 
Trimestre</t>
  </si>
  <si>
    <t>Segundo 
Trimestre</t>
  </si>
  <si>
    <t>Tercer
 Trimestre</t>
  </si>
  <si>
    <t>Cuarto 
Trimestre</t>
  </si>
  <si>
    <t>Pago de Honorarios Fideicomiso</t>
  </si>
  <si>
    <t>Reporte Trimestral Recursos del Fideicomiso Cenagas-BANCOMEXT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</si>
</sst>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oberana Sans"/>
      <family val="3"/>
    </font>
    <font>
      <sz val="12"/>
      <color theme="1"/>
      <name val="Soberana Sans"/>
      <family val="3"/>
    </font>
    <font>
      <b/>
      <sz val="12"/>
      <color theme="0"/>
      <name val="Soberana Sans"/>
      <family val="3"/>
    </font>
    <font>
      <b/>
      <sz val="10"/>
      <color theme="1"/>
      <name val="Soberana Sans"/>
      <family val="3"/>
    </font>
    <font>
      <b/>
      <sz val="11"/>
      <color theme="1"/>
      <name val="Soberana Sans"/>
      <family val="3"/>
    </font>
    <font>
      <sz val="10"/>
      <color theme="0"/>
      <name val="Soberana Sans"/>
      <family val="3"/>
    </font>
    <font>
      <b/>
      <sz val="10"/>
      <color theme="0"/>
      <name val="Soberana Sans"/>
      <family val="3"/>
    </font>
    <font>
      <sz val="10"/>
      <name val="Soberana Sans"/>
      <family val="3"/>
    </font>
    <font>
      <b/>
      <sz val="10"/>
      <name val="Soberana Sans"/>
      <family val="3"/>
    </font>
    <font>
      <b/>
      <sz val="12"/>
      <name val="Soberana Sans"/>
      <family val="3"/>
    </font>
    <font>
      <b/>
      <sz val="18"/>
      <color theme="1"/>
      <name val="Soberana Sans"/>
      <family val="3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4E4AE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26">
    <xf numFmtId="0" fontId="0" fillId="0" borderId="0" xfId="0"/>
    <xf numFmtId="0" fontId="2" fillId="0" borderId="0" xfId="0" applyFont="1" applyBorder="1"/>
    <xf numFmtId="0" fontId="3" fillId="0" borderId="0" xfId="0" applyFont="1" applyFill="1" applyBorder="1" applyAlignment="1">
      <alignment horizontal="center"/>
    </xf>
    <xf numFmtId="0" fontId="5" fillId="0" borderId="0" xfId="0" applyFont="1" applyBorder="1"/>
    <xf numFmtId="0" fontId="6" fillId="0" borderId="0" xfId="0" applyFont="1" applyFill="1" applyBorder="1" applyAlignment="1">
      <alignment horizontal="center"/>
    </xf>
    <xf numFmtId="43" fontId="5" fillId="0" borderId="0" xfId="1" applyFont="1" applyBorder="1"/>
    <xf numFmtId="0" fontId="6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2" fillId="0" borderId="0" xfId="0" applyFont="1" applyFill="1" applyBorder="1"/>
    <xf numFmtId="43" fontId="2" fillId="0" borderId="0" xfId="1" applyFont="1" applyFill="1" applyBorder="1"/>
    <xf numFmtId="0" fontId="2" fillId="0" borderId="0" xfId="2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43" fontId="5" fillId="0" borderId="0" xfId="1" applyFont="1" applyFill="1" applyBorder="1"/>
    <xf numFmtId="0" fontId="7" fillId="0" borderId="0" xfId="0" applyFont="1" applyBorder="1"/>
    <xf numFmtId="0" fontId="8" fillId="0" borderId="0" xfId="0" applyFont="1" applyFill="1" applyBorder="1" applyAlignment="1">
      <alignment horizontal="right"/>
    </xf>
    <xf numFmtId="43" fontId="9" fillId="0" borderId="0" xfId="1" applyFont="1" applyBorder="1"/>
    <xf numFmtId="0" fontId="10" fillId="0" borderId="0" xfId="0" applyFont="1" applyBorder="1"/>
    <xf numFmtId="0" fontId="8" fillId="3" borderId="0" xfId="0" applyFont="1" applyFill="1" applyBorder="1" applyAlignment="1">
      <alignment horizontal="center"/>
    </xf>
    <xf numFmtId="43" fontId="8" fillId="3" borderId="0" xfId="1" applyFont="1" applyFill="1" applyBorder="1" applyAlignment="1">
      <alignment horizontal="center"/>
    </xf>
    <xf numFmtId="0" fontId="8" fillId="0" borderId="0" xfId="0" applyFont="1" applyFill="1" applyBorder="1"/>
    <xf numFmtId="0" fontId="4" fillId="0" borderId="0" xfId="0" applyFont="1" applyFill="1" applyBorder="1" applyAlignment="1">
      <alignment horizontal="center"/>
    </xf>
    <xf numFmtId="43" fontId="11" fillId="0" borderId="0" xfId="1" applyFont="1" applyFill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17" fontId="4" fillId="3" borderId="0" xfId="0" quotePrefix="1" applyNumberFormat="1" applyFont="1" applyFill="1" applyBorder="1" applyAlignment="1">
      <alignment horizontal="center" wrapText="1"/>
    </xf>
    <xf numFmtId="17" fontId="4" fillId="3" borderId="0" xfId="0" quotePrefix="1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wrapText="1"/>
    </xf>
  </cellXfs>
  <cellStyles count="3">
    <cellStyle name="40% - Énfasis1" xfId="2" builtinId="31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9"/>
  <sheetViews>
    <sheetView showGridLines="0" tabSelected="1" zoomScale="80" zoomScaleNormal="80" workbookViewId="0">
      <selection activeCell="F18" sqref="F18"/>
    </sheetView>
  </sheetViews>
  <sheetFormatPr baseColWidth="10" defaultRowHeight="13.5"/>
  <cols>
    <col min="1" max="1" width="58.85546875" style="1" customWidth="1"/>
    <col min="2" max="3" width="25.140625" style="1" customWidth="1"/>
    <col min="4" max="5" width="24.140625" style="1" bestFit="1" customWidth="1"/>
    <col min="6" max="6" width="25.28515625" style="1" bestFit="1" customWidth="1"/>
    <col min="7" max="16384" width="11.42578125" style="1"/>
  </cols>
  <sheetData>
    <row r="1" spans="1:6" ht="25.5" customHeight="1">
      <c r="A1" s="25" t="s">
        <v>20</v>
      </c>
      <c r="B1" s="25"/>
      <c r="C1" s="25"/>
      <c r="D1" s="25"/>
      <c r="E1" s="25"/>
      <c r="F1" s="25"/>
    </row>
    <row r="2" spans="1:6" ht="9.75" customHeight="1">
      <c r="A2" s="22"/>
      <c r="B2" s="22"/>
      <c r="C2" s="22"/>
      <c r="D2" s="22"/>
      <c r="E2" s="22"/>
      <c r="F2" s="22"/>
    </row>
    <row r="3" spans="1:6" ht="33">
      <c r="A3" s="2" t="s">
        <v>0</v>
      </c>
      <c r="B3" s="23" t="s">
        <v>15</v>
      </c>
      <c r="C3" s="23" t="s">
        <v>16</v>
      </c>
      <c r="D3" s="23" t="s">
        <v>17</v>
      </c>
      <c r="E3" s="23" t="s">
        <v>18</v>
      </c>
      <c r="F3" s="24" t="s">
        <v>1</v>
      </c>
    </row>
    <row r="4" spans="1:6" s="3" customFormat="1" ht="15.75">
      <c r="A4" s="4" t="s">
        <v>2</v>
      </c>
      <c r="B4" s="5">
        <v>501356395.82840252</v>
      </c>
      <c r="C4" s="5">
        <v>726906820.31840229</v>
      </c>
      <c r="D4" s="5">
        <f>+C18</f>
        <v>879462936.71840382</v>
      </c>
      <c r="E4" s="5">
        <f>+D18</f>
        <v>685591119.07840538</v>
      </c>
      <c r="F4" s="5">
        <v>501356395.82840252</v>
      </c>
    </row>
    <row r="5" spans="1:6" ht="16.5">
      <c r="A5" s="6" t="s">
        <v>3</v>
      </c>
      <c r="B5" s="7"/>
      <c r="C5" s="7"/>
      <c r="D5" s="7"/>
      <c r="E5" s="7"/>
      <c r="F5" s="7"/>
    </row>
    <row r="6" spans="1:6" s="8" customFormat="1">
      <c r="A6" s="8" t="s">
        <v>4</v>
      </c>
      <c r="B6" s="9">
        <v>5709289904.1499996</v>
      </c>
      <c r="C6" s="9">
        <v>6248575282.2300014</v>
      </c>
      <c r="D6" s="9">
        <v>6070744314.8000002</v>
      </c>
      <c r="E6" s="9">
        <v>5808428940.3100014</v>
      </c>
      <c r="F6" s="9">
        <f t="shared" ref="F6:F8" si="0">SUM(B6:E6)</f>
        <v>23837038441.490002</v>
      </c>
    </row>
    <row r="7" spans="1:6" s="8" customFormat="1">
      <c r="A7" s="8" t="s">
        <v>5</v>
      </c>
      <c r="B7" s="9">
        <v>5243967.53</v>
      </c>
      <c r="C7" s="9">
        <v>6202287.0499999998</v>
      </c>
      <c r="D7" s="9">
        <v>6301210.5999999996</v>
      </c>
      <c r="E7" s="9">
        <v>6421155.0600000005</v>
      </c>
      <c r="F7" s="9">
        <f t="shared" si="0"/>
        <v>24168620.240000002</v>
      </c>
    </row>
    <row r="8" spans="1:6" s="8" customFormat="1">
      <c r="A8" s="10" t="s">
        <v>6</v>
      </c>
      <c r="B8" s="9">
        <v>208.8</v>
      </c>
      <c r="C8" s="9">
        <v>0</v>
      </c>
      <c r="D8" s="9">
        <v>0</v>
      </c>
      <c r="E8" s="9">
        <v>0</v>
      </c>
      <c r="F8" s="9">
        <f t="shared" si="0"/>
        <v>208.8</v>
      </c>
    </row>
    <row r="9" spans="1:6">
      <c r="A9" s="11" t="s">
        <v>7</v>
      </c>
      <c r="B9" s="12">
        <f>SUM(B4:B8)</f>
        <v>6215890476.3084021</v>
      </c>
      <c r="C9" s="12">
        <f>SUM(C4:C8)</f>
        <v>6981684389.5984039</v>
      </c>
      <c r="D9" s="12">
        <f>SUM(D4:D8)</f>
        <v>6956508462.1184044</v>
      </c>
      <c r="E9" s="12">
        <f>SUM(E4:E8)</f>
        <v>6500441214.4484072</v>
      </c>
      <c r="F9" s="12">
        <f>SUM(F4:F8)</f>
        <v>24362563666.358406</v>
      </c>
    </row>
    <row r="10" spans="1:6" s="13" customFormat="1">
      <c r="A10" s="14"/>
      <c r="B10" s="15"/>
      <c r="C10" s="15"/>
      <c r="D10" s="15"/>
      <c r="E10" s="15"/>
      <c r="F10" s="15"/>
    </row>
    <row r="11" spans="1:6" ht="16.5">
      <c r="A11" s="6" t="s">
        <v>8</v>
      </c>
      <c r="B11" s="7"/>
      <c r="C11" s="7"/>
      <c r="D11" s="7"/>
      <c r="E11" s="7"/>
      <c r="F11" s="7"/>
    </row>
    <row r="12" spans="1:6">
      <c r="A12" s="8" t="s">
        <v>9</v>
      </c>
      <c r="B12" s="9">
        <v>5322751681.2299995</v>
      </c>
      <c r="C12" s="9">
        <v>5935994803.4399996</v>
      </c>
      <c r="D12" s="9">
        <v>6106162780.5599995</v>
      </c>
      <c r="E12" s="9">
        <v>5820773319.3000002</v>
      </c>
      <c r="F12" s="9">
        <f>SUM(B12:E12)</f>
        <v>23185682584.529995</v>
      </c>
    </row>
    <row r="13" spans="1:6">
      <c r="A13" s="8" t="s">
        <v>10</v>
      </c>
      <c r="B13" s="9">
        <v>166229735.95999998</v>
      </c>
      <c r="C13" s="9">
        <v>165912646.13999999</v>
      </c>
      <c r="D13" s="9">
        <v>164753576.47999999</v>
      </c>
      <c r="E13" s="9">
        <v>164594269.27000001</v>
      </c>
      <c r="F13" s="9">
        <f t="shared" ref="F13:F16" si="1">SUM(B13:E13)</f>
        <v>661490227.8499999</v>
      </c>
    </row>
    <row r="14" spans="1:6">
      <c r="A14" s="8" t="s">
        <v>14</v>
      </c>
      <c r="B14" s="9">
        <v>0</v>
      </c>
      <c r="C14" s="9">
        <v>0</v>
      </c>
      <c r="D14" s="9">
        <v>0</v>
      </c>
      <c r="E14" s="9">
        <v>0</v>
      </c>
      <c r="F14" s="9">
        <f t="shared" si="1"/>
        <v>0</v>
      </c>
    </row>
    <row r="15" spans="1:6">
      <c r="A15" s="8" t="s">
        <v>19</v>
      </c>
      <c r="B15" s="9">
        <v>0</v>
      </c>
      <c r="C15" s="9">
        <v>312286.5</v>
      </c>
      <c r="D15" s="9">
        <v>0</v>
      </c>
      <c r="E15" s="9">
        <v>331026.3</v>
      </c>
      <c r="F15" s="9">
        <f t="shared" si="1"/>
        <v>643312.80000000005</v>
      </c>
    </row>
    <row r="16" spans="1:6">
      <c r="A16" s="8" t="s">
        <v>11</v>
      </c>
      <c r="B16" s="9">
        <v>2238.7999999999993</v>
      </c>
      <c r="C16" s="9">
        <v>1716.8</v>
      </c>
      <c r="D16" s="9">
        <v>986</v>
      </c>
      <c r="E16" s="9">
        <v>730.8</v>
      </c>
      <c r="F16" s="9">
        <f t="shared" si="1"/>
        <v>5672.4</v>
      </c>
    </row>
    <row r="17" spans="1:6">
      <c r="A17" s="11" t="s">
        <v>12</v>
      </c>
      <c r="B17" s="12">
        <f>SUM(B12:B16)</f>
        <v>5488983655.9899998</v>
      </c>
      <c r="C17" s="12">
        <f>SUM(C12:C16)</f>
        <v>6102221452.8800001</v>
      </c>
      <c r="D17" s="12">
        <f t="shared" ref="D17:F17" si="2">SUM(D12:D16)</f>
        <v>6270917343.039999</v>
      </c>
      <c r="E17" s="12">
        <f>SUM(E12:E16)</f>
        <v>5985699345.670001</v>
      </c>
      <c r="F17" s="12">
        <f t="shared" si="2"/>
        <v>23847821797.579994</v>
      </c>
    </row>
    <row r="18" spans="1:6" s="16" customFormat="1">
      <c r="A18" s="17" t="s">
        <v>13</v>
      </c>
      <c r="B18" s="18">
        <f>+B9-B17</f>
        <v>726906820.31840229</v>
      </c>
      <c r="C18" s="18">
        <f>+C9-C17</f>
        <v>879462936.71840382</v>
      </c>
      <c r="D18" s="18">
        <f t="shared" ref="D18:F18" si="3">+D9-D17</f>
        <v>685591119.07840538</v>
      </c>
      <c r="E18" s="18">
        <f t="shared" si="3"/>
        <v>514741868.77840614</v>
      </c>
      <c r="F18" s="18">
        <f t="shared" si="3"/>
        <v>514741868.77841187</v>
      </c>
    </row>
    <row r="19" spans="1:6" s="19" customFormat="1" ht="16.5">
      <c r="A19" s="20"/>
      <c r="B19" s="21"/>
      <c r="C19" s="21"/>
      <c r="D19" s="21"/>
      <c r="E19" s="21"/>
      <c r="F19" s="21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Maria Elena Cuevas Martinez</cp:lastModifiedBy>
  <cp:lastPrinted>2020-02-05T23:51:10Z</cp:lastPrinted>
  <dcterms:created xsi:type="dcterms:W3CDTF">2020-02-05T21:09:38Z</dcterms:created>
  <dcterms:modified xsi:type="dcterms:W3CDTF">2022-02-11T19:17:20Z</dcterms:modified>
</cp:coreProperties>
</file>